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Maike\OneDrive\Documents\NanoPore Paper\Raw data\Mass Transport\Data Luminescence Assay\"/>
    </mc:Choice>
  </mc:AlternateContent>
  <xr:revisionPtr revIDLastSave="0" documentId="13_ncr:1_{560F1136-ECB5-4938-BFBA-01EABAB1D081}" xr6:coauthVersionLast="47" xr6:coauthVersionMax="47" xr10:uidLastSave="{00000000-0000-0000-0000-000000000000}"/>
  <bookViews>
    <workbookView xWindow="13500" yWindow="-16320" windowWidth="29040" windowHeight="15720" xr2:uid="{3B279C53-70BD-5B4B-8E49-E0EACF6A4615}"/>
  </bookViews>
  <sheets>
    <sheet name="Calibration" sheetId="5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5" l="1"/>
  <c r="F14" i="5"/>
  <c r="B14" i="5"/>
  <c r="G13" i="5"/>
  <c r="F13" i="5"/>
  <c r="B13" i="5"/>
  <c r="G12" i="5"/>
  <c r="F12" i="5"/>
  <c r="B12" i="5"/>
  <c r="G11" i="5"/>
  <c r="F11" i="5"/>
  <c r="B11" i="5"/>
  <c r="G10" i="5"/>
  <c r="F10" i="5"/>
  <c r="B10" i="5"/>
  <c r="G9" i="5"/>
  <c r="F9" i="5"/>
  <c r="B9" i="5"/>
  <c r="G8" i="5"/>
  <c r="F8" i="5"/>
  <c r="B8" i="5"/>
  <c r="G7" i="5"/>
  <c r="F7" i="5"/>
  <c r="B7" i="5"/>
  <c r="G6" i="5"/>
  <c r="F6" i="5"/>
  <c r="B6" i="5"/>
  <c r="G5" i="5"/>
  <c r="F5" i="5"/>
  <c r="B5" i="5"/>
  <c r="G4" i="5"/>
  <c r="F4" i="5"/>
  <c r="B4" i="5"/>
  <c r="G3" i="5"/>
  <c r="F3" i="5"/>
  <c r="B3" i="5"/>
</calcChain>
</file>

<file path=xl/sharedStrings.xml><?xml version="1.0" encoding="utf-8"?>
<sst xmlns="http://schemas.openxmlformats.org/spreadsheetml/2006/main" count="6" uniqueCount="6">
  <si>
    <t>c(CLZ), uM</t>
  </si>
  <si>
    <t>c(CLZ) in mol/L</t>
  </si>
  <si>
    <t>Average</t>
  </si>
  <si>
    <t>Mean</t>
  </si>
  <si>
    <t>Deviation</t>
  </si>
  <si>
    <t>Calibration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</si>
</sst>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0C4DE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0"/>
  </cellStyleXfs>
  <cellXfs count="6">
    <xf numFmtId="0" fontId="0" fillId="0" borderId="0" xfId="0"/>
    <xf numFmtId="11" fontId="0" fillId="0" borderId="0" xfId="0" applyNumberFormat="1"/>
    <xf numFmtId="0" fontId="3" fillId="0" borderId="0" xfId="0" applyFont="1"/>
    <xf numFmtId="9" fontId="0" fillId="0" borderId="0" xfId="1" applyFont="1"/>
    <xf numFmtId="11" fontId="4" fillId="0" borderId="0" xfId="0" applyNumberFormat="1" applyFont="1"/>
    <xf numFmtId="0" fontId="0" fillId="0" borderId="0" xfId="0" applyAlignment="1">
      <alignment horizontal="center"/>
    </xf>
  </cellXfs>
  <cellStyles count="3">
    <cellStyle name="Prozent" xfId="1" builtinId="5"/>
    <cellStyle name="Standard" xfId="0" builtinId="0"/>
    <cellStyle name="Tecan.At.Excel.Attenuation" xfId="2" xr:uid="{BC00C268-ABF1-49F8-A4AC-6F6B9C2F61A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aike\Downloads\250625_freeGluc_Kalibration.xlsx" TargetMode="External"/><Relationship Id="rId1" Type="http://schemas.openxmlformats.org/officeDocument/2006/relationships/externalLinkPath" Target="file:///C:\Users\Maike\Downloads\250625_freeGluc_Kalibr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uswertung"/>
      <sheetName val="Tabelle2"/>
      <sheetName val="Sheet11"/>
      <sheetName val="Sheet10"/>
      <sheetName val="Sheet9"/>
      <sheetName val="Sheet8"/>
      <sheetName val="Sheet7"/>
      <sheetName val="Sheet6"/>
      <sheetName val="Sheet5"/>
      <sheetName val="Sheet4"/>
      <sheetName val="Sheet3"/>
      <sheetName val="Sheet2"/>
      <sheetName val="Sheet1"/>
      <sheetName val="Sheet0"/>
      <sheetName val="Tabelle1"/>
    </sheetNames>
    <sheetDataSet>
      <sheetData sheetId="0">
        <row r="3">
          <cell r="A3">
            <v>0.1</v>
          </cell>
          <cell r="F3">
            <v>158380.33333333334</v>
          </cell>
          <cell r="G3">
            <v>23085.848541669176</v>
          </cell>
        </row>
        <row r="4">
          <cell r="A4">
            <v>0.5</v>
          </cell>
          <cell r="F4">
            <v>987673</v>
          </cell>
          <cell r="G4">
            <v>171219.74558443893</v>
          </cell>
        </row>
        <row r="5">
          <cell r="A5">
            <v>1</v>
          </cell>
          <cell r="F5">
            <v>3147471.6666666665</v>
          </cell>
          <cell r="G5">
            <v>66558.29178664033</v>
          </cell>
        </row>
        <row r="6">
          <cell r="A6">
            <v>2</v>
          </cell>
          <cell r="F6">
            <v>10347303.666666666</v>
          </cell>
          <cell r="G6">
            <v>311242.46724200231</v>
          </cell>
        </row>
        <row r="7">
          <cell r="A7">
            <v>3</v>
          </cell>
          <cell r="F7">
            <v>12161317.666666666</v>
          </cell>
          <cell r="G7">
            <v>1733797.5278625304</v>
          </cell>
        </row>
        <row r="8">
          <cell r="A8">
            <v>5</v>
          </cell>
          <cell r="F8">
            <v>40260380</v>
          </cell>
          <cell r="G8">
            <v>3479359.6457601218</v>
          </cell>
        </row>
        <row r="9">
          <cell r="A9">
            <v>7</v>
          </cell>
          <cell r="F9">
            <v>44591212</v>
          </cell>
          <cell r="G9">
            <v>4126176.2868567146</v>
          </cell>
        </row>
        <row r="10">
          <cell r="A10">
            <v>10</v>
          </cell>
          <cell r="F10">
            <v>49651996</v>
          </cell>
          <cell r="G10">
            <v>10300949.897680698</v>
          </cell>
        </row>
        <row r="11">
          <cell r="A11">
            <v>15</v>
          </cell>
          <cell r="F11">
            <v>59850920</v>
          </cell>
          <cell r="G11">
            <v>20819257.697912671</v>
          </cell>
        </row>
        <row r="12">
          <cell r="A12">
            <v>20</v>
          </cell>
          <cell r="F12">
            <v>79654301.333333328</v>
          </cell>
          <cell r="G12">
            <v>22750380.878098097</v>
          </cell>
        </row>
        <row r="13">
          <cell r="A13">
            <v>25</v>
          </cell>
          <cell r="F13">
            <v>85717146.666666672</v>
          </cell>
          <cell r="G13">
            <v>18599248.246986136</v>
          </cell>
        </row>
        <row r="14">
          <cell r="A14">
            <v>30</v>
          </cell>
          <cell r="F14">
            <v>79626434.666666672</v>
          </cell>
          <cell r="G14">
            <v>8671649.0729495939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05090-5603-475E-A3BC-8A6E0B568E5E}">
  <sheetPr codeName="Tabelle9"/>
  <dimension ref="A1:R47"/>
  <sheetViews>
    <sheetView tabSelected="1" workbookViewId="0">
      <selection activeCell="C24" sqref="C24"/>
    </sheetView>
  </sheetViews>
  <sheetFormatPr baseColWidth="10" defaultRowHeight="16" x14ac:dyDescent="0.4"/>
  <sheetData>
    <row r="1" spans="1:18" ht="18.5" x14ac:dyDescent="0.45">
      <c r="A1" s="2" t="s">
        <v>5</v>
      </c>
      <c r="B1" s="2"/>
    </row>
    <row r="2" spans="1:18" x14ac:dyDescent="0.4">
      <c r="A2" t="s">
        <v>0</v>
      </c>
      <c r="B2" t="s">
        <v>1</v>
      </c>
      <c r="C2" s="5" t="s">
        <v>2</v>
      </c>
      <c r="D2" s="5"/>
      <c r="E2" s="5"/>
      <c r="F2" t="s">
        <v>3</v>
      </c>
      <c r="G2" t="s">
        <v>4</v>
      </c>
      <c r="K2" s="1"/>
      <c r="M2" s="5"/>
      <c r="N2" s="5"/>
      <c r="O2" s="5"/>
    </row>
    <row r="3" spans="1:18" x14ac:dyDescent="0.4">
      <c r="A3">
        <v>0.1</v>
      </c>
      <c r="B3">
        <f>A3*10^(-6)</f>
        <v>9.9999999999999995E-8</v>
      </c>
      <c r="C3" s="1">
        <v>182786</v>
      </c>
      <c r="D3" s="1">
        <v>127397</v>
      </c>
      <c r="E3" s="1">
        <v>164958</v>
      </c>
      <c r="F3" s="1">
        <f>AVERAGE(C3:E3)</f>
        <v>158380.33333333334</v>
      </c>
      <c r="G3">
        <f>_xlfn.STDEV.P(C3:E3)</f>
        <v>23085.848541669176</v>
      </c>
      <c r="H3" s="3"/>
      <c r="I3" s="1"/>
      <c r="K3" s="1"/>
      <c r="P3" s="1"/>
      <c r="R3" s="3"/>
    </row>
    <row r="4" spans="1:18" x14ac:dyDescent="0.4">
      <c r="A4">
        <v>0.5</v>
      </c>
      <c r="B4">
        <f t="shared" ref="B4:B14" si="0">A4*10^(-6)</f>
        <v>4.9999999999999998E-7</v>
      </c>
      <c r="C4" s="1">
        <v>1098189</v>
      </c>
      <c r="D4" s="1">
        <v>745830</v>
      </c>
      <c r="E4" s="1">
        <v>1119000</v>
      </c>
      <c r="F4" s="1">
        <f t="shared" ref="F4:F14" si="1">AVERAGE(C4:E4)</f>
        <v>987673</v>
      </c>
      <c r="G4">
        <f t="shared" ref="G4:G14" si="2">_xlfn.STDEV.P(C4:E4)</f>
        <v>171219.74558443893</v>
      </c>
      <c r="H4" s="3"/>
      <c r="I4" s="1"/>
      <c r="K4" s="1"/>
      <c r="P4" s="1"/>
      <c r="R4" s="3"/>
    </row>
    <row r="5" spans="1:18" x14ac:dyDescent="0.4">
      <c r="A5">
        <v>1</v>
      </c>
      <c r="B5">
        <f t="shared" si="0"/>
        <v>9.9999999999999995E-7</v>
      </c>
      <c r="C5" s="1">
        <v>3202280</v>
      </c>
      <c r="D5" s="1">
        <v>3053795</v>
      </c>
      <c r="E5" s="1">
        <v>3186340</v>
      </c>
      <c r="F5" s="1">
        <f t="shared" si="1"/>
        <v>3147471.6666666665</v>
      </c>
      <c r="G5">
        <f t="shared" si="2"/>
        <v>66558.29178664033</v>
      </c>
      <c r="H5" s="3"/>
      <c r="I5" s="1"/>
      <c r="K5" s="1"/>
      <c r="P5" s="1"/>
      <c r="R5" s="3"/>
    </row>
    <row r="6" spans="1:18" x14ac:dyDescent="0.4">
      <c r="A6">
        <v>2</v>
      </c>
      <c r="B6">
        <f t="shared" si="0"/>
        <v>1.9999999999999999E-6</v>
      </c>
      <c r="C6" s="1">
        <v>9949494</v>
      </c>
      <c r="D6" s="1">
        <v>10383057</v>
      </c>
      <c r="E6" s="1">
        <v>10709360</v>
      </c>
      <c r="F6" s="1">
        <f t="shared" si="1"/>
        <v>10347303.666666666</v>
      </c>
      <c r="G6">
        <f t="shared" si="2"/>
        <v>311242.46724200231</v>
      </c>
      <c r="H6" s="3"/>
      <c r="I6" s="1"/>
      <c r="K6" s="1"/>
      <c r="P6" s="1"/>
      <c r="R6" s="3"/>
    </row>
    <row r="7" spans="1:18" x14ac:dyDescent="0.4">
      <c r="A7">
        <v>3</v>
      </c>
      <c r="B7">
        <f t="shared" si="0"/>
        <v>3.0000000000000001E-6</v>
      </c>
      <c r="C7" s="1">
        <v>14603611</v>
      </c>
      <c r="D7" s="1">
        <v>11128541</v>
      </c>
      <c r="E7" s="1">
        <v>10751801</v>
      </c>
      <c r="F7" s="1">
        <f t="shared" si="1"/>
        <v>12161317.666666666</v>
      </c>
      <c r="G7">
        <f t="shared" si="2"/>
        <v>1733797.5278625304</v>
      </c>
      <c r="H7" s="3"/>
      <c r="I7" s="1"/>
      <c r="K7" s="1"/>
      <c r="P7" s="1"/>
      <c r="R7" s="3"/>
    </row>
    <row r="8" spans="1:18" x14ac:dyDescent="0.4">
      <c r="A8">
        <v>5</v>
      </c>
      <c r="B8">
        <f t="shared" si="0"/>
        <v>4.9999999999999996E-6</v>
      </c>
      <c r="C8" s="1">
        <v>44912936</v>
      </c>
      <c r="D8" s="1">
        <v>39321260</v>
      </c>
      <c r="E8" s="1">
        <v>36546944</v>
      </c>
      <c r="F8" s="1">
        <f t="shared" si="1"/>
        <v>40260380</v>
      </c>
      <c r="G8">
        <f t="shared" si="2"/>
        <v>3479359.6457601218</v>
      </c>
      <c r="H8" s="3"/>
      <c r="I8" s="1"/>
      <c r="K8" s="1"/>
      <c r="P8" s="1"/>
      <c r="R8" s="3"/>
    </row>
    <row r="9" spans="1:18" x14ac:dyDescent="0.4">
      <c r="A9">
        <v>7</v>
      </c>
      <c r="B9">
        <f t="shared" si="0"/>
        <v>6.9999999999999999E-6</v>
      </c>
      <c r="C9" s="1">
        <v>50280616</v>
      </c>
      <c r="D9" s="1">
        <v>42869456</v>
      </c>
      <c r="E9" s="1">
        <v>40623564</v>
      </c>
      <c r="F9" s="1">
        <f t="shared" si="1"/>
        <v>44591212</v>
      </c>
      <c r="G9">
        <f t="shared" si="2"/>
        <v>4126176.2868567146</v>
      </c>
      <c r="H9" s="3"/>
      <c r="I9" s="1"/>
      <c r="K9" s="1"/>
      <c r="P9" s="1"/>
      <c r="R9" s="3"/>
    </row>
    <row r="10" spans="1:18" x14ac:dyDescent="0.4">
      <c r="A10">
        <v>10</v>
      </c>
      <c r="B10">
        <f t="shared" si="0"/>
        <v>9.9999999999999991E-6</v>
      </c>
      <c r="C10" s="1">
        <v>63424512</v>
      </c>
      <c r="D10" s="1">
        <v>38654448</v>
      </c>
      <c r="E10" s="1">
        <v>46877028</v>
      </c>
      <c r="F10" s="1">
        <f t="shared" si="1"/>
        <v>49651996</v>
      </c>
      <c r="G10">
        <f t="shared" si="2"/>
        <v>10300949.897680698</v>
      </c>
      <c r="H10" s="3"/>
      <c r="I10" s="1"/>
      <c r="K10" s="1"/>
      <c r="P10" s="1"/>
      <c r="R10" s="3"/>
    </row>
    <row r="11" spans="1:18" x14ac:dyDescent="0.4">
      <c r="A11">
        <v>15</v>
      </c>
      <c r="B11">
        <f t="shared" si="0"/>
        <v>1.4999999999999999E-5</v>
      </c>
      <c r="C11" s="1">
        <v>86269528</v>
      </c>
      <c r="D11" s="1">
        <v>35385280</v>
      </c>
      <c r="E11" s="1">
        <v>57897952</v>
      </c>
      <c r="F11" s="1">
        <f t="shared" si="1"/>
        <v>59850920</v>
      </c>
      <c r="G11">
        <f t="shared" si="2"/>
        <v>20819257.697912671</v>
      </c>
      <c r="H11" s="3"/>
      <c r="I11" s="1"/>
      <c r="K11" s="1"/>
      <c r="M11" s="1"/>
      <c r="N11" s="1"/>
      <c r="O11" s="1"/>
      <c r="P11" s="1"/>
      <c r="R11" s="3"/>
    </row>
    <row r="12" spans="1:18" x14ac:dyDescent="0.4">
      <c r="A12">
        <v>20</v>
      </c>
      <c r="B12">
        <f t="shared" si="0"/>
        <v>1.9999999999999998E-5</v>
      </c>
      <c r="C12" s="1">
        <v>110839496</v>
      </c>
      <c r="D12" s="1">
        <v>57207328</v>
      </c>
      <c r="E12" s="1">
        <v>70916080</v>
      </c>
      <c r="F12" s="1">
        <f t="shared" si="1"/>
        <v>79654301.333333328</v>
      </c>
      <c r="G12">
        <f t="shared" si="2"/>
        <v>22750380.878098097</v>
      </c>
      <c r="H12" s="3"/>
      <c r="I12" s="1"/>
      <c r="K12" s="1"/>
      <c r="P12" s="1"/>
      <c r="R12" s="3"/>
    </row>
    <row r="13" spans="1:18" x14ac:dyDescent="0.4">
      <c r="A13">
        <v>25</v>
      </c>
      <c r="B13">
        <f t="shared" si="0"/>
        <v>2.4999999999999998E-5</v>
      </c>
      <c r="C13" s="1">
        <v>112017048</v>
      </c>
      <c r="D13" s="1">
        <v>72200528</v>
      </c>
      <c r="E13" s="1">
        <v>72933864</v>
      </c>
      <c r="F13" s="1">
        <f t="shared" si="1"/>
        <v>85717146.666666672</v>
      </c>
      <c r="G13">
        <f t="shared" si="2"/>
        <v>18599248.246986136</v>
      </c>
      <c r="H13" s="3"/>
      <c r="I13" s="1"/>
      <c r="K13" s="1"/>
      <c r="P13" s="1"/>
      <c r="R13" s="3"/>
    </row>
    <row r="14" spans="1:18" x14ac:dyDescent="0.4">
      <c r="A14">
        <v>30</v>
      </c>
      <c r="B14">
        <f t="shared" si="0"/>
        <v>2.9999999999999997E-5</v>
      </c>
      <c r="C14" s="1">
        <v>83738176</v>
      </c>
      <c r="D14" s="1">
        <v>67564744</v>
      </c>
      <c r="E14" s="1">
        <v>87576384</v>
      </c>
      <c r="F14" s="1">
        <f t="shared" si="1"/>
        <v>79626434.666666672</v>
      </c>
      <c r="G14">
        <f t="shared" si="2"/>
        <v>8671649.0729495939</v>
      </c>
      <c r="H14" s="3"/>
      <c r="I14" s="1"/>
      <c r="P14" s="1"/>
      <c r="R14" s="3"/>
    </row>
    <row r="15" spans="1:18" x14ac:dyDescent="0.4">
      <c r="I15" s="1"/>
    </row>
    <row r="34" spans="1:12" ht="18.5" x14ac:dyDescent="0.45">
      <c r="A34" s="2"/>
    </row>
    <row r="36" spans="1:12" x14ac:dyDescent="0.4">
      <c r="C36" s="4"/>
      <c r="D36" s="4"/>
      <c r="E36" s="4"/>
      <c r="F36" s="1"/>
      <c r="H36" s="3"/>
      <c r="L36" s="1"/>
    </row>
    <row r="37" spans="1:12" x14ac:dyDescent="0.4">
      <c r="C37" s="4"/>
      <c r="D37" s="4"/>
      <c r="E37" s="4"/>
      <c r="F37" s="1"/>
      <c r="H37" s="3"/>
      <c r="L37" s="1"/>
    </row>
    <row r="38" spans="1:12" x14ac:dyDescent="0.4">
      <c r="C38" s="4"/>
      <c r="D38" s="4"/>
      <c r="E38" s="4"/>
      <c r="F38" s="1"/>
      <c r="H38" s="3"/>
      <c r="L38" s="1"/>
    </row>
    <row r="39" spans="1:12" x14ac:dyDescent="0.4">
      <c r="C39" s="4"/>
      <c r="D39" s="4"/>
      <c r="E39" s="4"/>
      <c r="F39" s="1"/>
      <c r="H39" s="3"/>
      <c r="L39" s="1"/>
    </row>
    <row r="40" spans="1:12" x14ac:dyDescent="0.4">
      <c r="C40" s="4"/>
      <c r="D40" s="4"/>
      <c r="E40" s="4"/>
      <c r="F40" s="1"/>
      <c r="H40" s="3"/>
      <c r="L40" s="1"/>
    </row>
    <row r="41" spans="1:12" x14ac:dyDescent="0.4">
      <c r="C41" s="4"/>
      <c r="D41" s="4"/>
      <c r="E41" s="4"/>
      <c r="F41" s="1"/>
      <c r="H41" s="3"/>
      <c r="L41" s="1"/>
    </row>
    <row r="42" spans="1:12" x14ac:dyDescent="0.4">
      <c r="C42" s="4"/>
      <c r="D42" s="4"/>
      <c r="E42" s="4"/>
      <c r="F42" s="1"/>
      <c r="H42" s="3"/>
      <c r="L42" s="1"/>
    </row>
    <row r="43" spans="1:12" x14ac:dyDescent="0.4">
      <c r="C43" s="4"/>
      <c r="D43" s="4"/>
      <c r="E43" s="4"/>
      <c r="F43" s="1"/>
      <c r="H43" s="3"/>
      <c r="L43" s="1"/>
    </row>
    <row r="44" spans="1:12" x14ac:dyDescent="0.4">
      <c r="C44" s="4"/>
      <c r="D44" s="4"/>
      <c r="E44" s="4"/>
      <c r="F44" s="1"/>
      <c r="H44" s="3"/>
      <c r="L44" s="1"/>
    </row>
    <row r="45" spans="1:12" x14ac:dyDescent="0.4">
      <c r="C45" s="4"/>
      <c r="D45" s="4"/>
      <c r="E45" s="4"/>
      <c r="F45" s="1"/>
      <c r="H45" s="3"/>
      <c r="L45" s="1"/>
    </row>
    <row r="46" spans="1:12" x14ac:dyDescent="0.4">
      <c r="C46" s="4"/>
      <c r="D46" s="4"/>
      <c r="E46" s="4"/>
      <c r="F46" s="1"/>
      <c r="H46" s="3"/>
      <c r="L46" s="1"/>
    </row>
    <row r="47" spans="1:12" x14ac:dyDescent="0.4">
      <c r="C47" s="4"/>
      <c r="D47" s="4"/>
      <c r="E47" s="4"/>
      <c r="F47" s="1"/>
      <c r="H47" s="3"/>
      <c r="L47" s="1"/>
    </row>
  </sheetData>
  <mergeCells count="2">
    <mergeCell ref="C2:E2"/>
    <mergeCell ref="M2:O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Calibration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yx97ezyl</dc:creator>
  <cp:lastModifiedBy>Maike Scherer</cp:lastModifiedBy>
  <dcterms:created xsi:type="dcterms:W3CDTF">2025-06-24T11:44:56Z</dcterms:created>
  <dcterms:modified xsi:type="dcterms:W3CDTF">2025-09-03T14:06:53Z</dcterms:modified>
</cp:coreProperties>
</file>